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/>
  </bookViews>
  <sheets>
    <sheet name="10 bit Scaling" sheetId="1" r:id="rId1"/>
    <sheet name="Sesnsor Chart" sheetId="2" r:id="rId2"/>
  </sheets>
  <calcPr calcId="125725" iterateDelta="1E-4"/>
</workbook>
</file>

<file path=xl/calcChain.xml><?xml version="1.0" encoding="utf-8"?>
<calcChain xmlns="http://schemas.openxmlformats.org/spreadsheetml/2006/main">
  <c r="B2" i="1"/>
  <c r="C2"/>
  <c r="D2" s="1"/>
  <c r="C15" s="1"/>
  <c r="C19" s="1"/>
  <c r="B3"/>
  <c r="C3" s="1"/>
  <c r="D3" s="1"/>
  <c r="B4"/>
  <c r="C4"/>
  <c r="D4"/>
  <c r="C14" s="1"/>
  <c r="B14"/>
  <c r="B15"/>
  <c r="B18"/>
  <c r="B22" s="1"/>
  <c r="B19"/>
  <c r="B2" i="2"/>
  <c r="C2" s="1"/>
  <c r="B3"/>
  <c r="C3"/>
  <c r="D3" s="1"/>
  <c r="B4"/>
  <c r="C4" s="1"/>
  <c r="A13"/>
  <c r="A14"/>
  <c r="D4" l="1"/>
  <c r="C18" s="1"/>
  <c r="B18"/>
  <c r="D2"/>
  <c r="C19" s="1"/>
  <c r="B19"/>
  <c r="C18" i="1"/>
  <c r="C22" s="1"/>
</calcChain>
</file>

<file path=xl/sharedStrings.xml><?xml version="1.0" encoding="utf-8"?>
<sst xmlns="http://schemas.openxmlformats.org/spreadsheetml/2006/main" count="35" uniqueCount="14">
  <si>
    <t>X</t>
  </si>
  <si>
    <t>Volts</t>
  </si>
  <si>
    <t>Sensor kPa</t>
  </si>
  <si>
    <t>Sensor PSI</t>
  </si>
  <si>
    <t>Sensor Values</t>
  </si>
  <si>
    <t>Sensor Range in BAR</t>
  </si>
  <si>
    <t>Sensor Min Volts</t>
  </si>
  <si>
    <t>Sensor Max Volts</t>
  </si>
  <si>
    <t>Scaling Equations</t>
  </si>
  <si>
    <t>kPa</t>
  </si>
  <si>
    <t>PSI</t>
  </si>
  <si>
    <t>Multiplier</t>
  </si>
  <si>
    <t>Offset</t>
  </si>
  <si>
    <t>Boost Error Scaling</t>
  </si>
</sst>
</file>

<file path=xl/styles.xml><?xml version="1.0" encoding="utf-8"?>
<styleSheet xmlns="http://schemas.openxmlformats.org/spreadsheetml/2006/main">
  <numFmts count="1">
    <numFmt numFmtId="164" formatCode="0.0000"/>
  </numFmts>
  <fonts count="6"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b/>
      <u/>
      <sz val="10"/>
      <name val="Arial"/>
      <family val="2"/>
    </font>
    <font>
      <sz val="11"/>
      <color indexed="9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1" xfId="1" applyFont="1" applyBorder="1"/>
    <xf numFmtId="0" fontId="2" fillId="0" borderId="2" xfId="1" applyFont="1" applyBorder="1"/>
    <xf numFmtId="0" fontId="1" fillId="0" borderId="0" xfId="1" applyBorder="1"/>
    <xf numFmtId="0" fontId="1" fillId="0" borderId="3" xfId="1" applyBorder="1"/>
    <xf numFmtId="0" fontId="1" fillId="0" borderId="4" xfId="1" applyBorder="1"/>
    <xf numFmtId="0" fontId="1" fillId="0" borderId="5" xfId="1" applyBorder="1"/>
    <xf numFmtId="0" fontId="1" fillId="0" borderId="0" xfId="1"/>
    <xf numFmtId="0" fontId="3" fillId="0" borderId="0" xfId="1" applyFont="1"/>
    <xf numFmtId="0" fontId="2" fillId="0" borderId="6" xfId="1" applyFont="1" applyBorder="1"/>
    <xf numFmtId="0" fontId="1" fillId="0" borderId="7" xfId="1" applyBorder="1"/>
    <xf numFmtId="0" fontId="2" fillId="0" borderId="3" xfId="1" applyFont="1" applyBorder="1"/>
    <xf numFmtId="0" fontId="1" fillId="0" borderId="8" xfId="1" applyBorder="1"/>
    <xf numFmtId="0" fontId="2" fillId="0" borderId="5" xfId="1" applyFont="1" applyBorder="1"/>
    <xf numFmtId="0" fontId="1" fillId="0" borderId="9" xfId="1" applyBorder="1"/>
    <xf numFmtId="0" fontId="4" fillId="0" borderId="0" xfId="0" applyFont="1"/>
    <xf numFmtId="164" fontId="1" fillId="0" borderId="0" xfId="1" applyNumberFormat="1"/>
    <xf numFmtId="0" fontId="5" fillId="0" borderId="0" xfId="1" applyFont="1"/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7B7B7"/>
      <rgbColor rgb="00878787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5 Bar Sensor PSI</a:t>
            </a:r>
          </a:p>
        </c:rich>
      </c:tx>
      <c:layout>
        <c:manualLayout>
          <c:xMode val="edge"/>
          <c:yMode val="edge"/>
          <c:x val="0.34086507424144608"/>
          <c:y val="3.941605839416058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944480309877341"/>
          <c:y val="0.34160583941605838"/>
          <c:w val="0.53453841187863138"/>
          <c:h val="0.35474452554744523"/>
        </c:manualLayout>
      </c:layout>
      <c:scatterChart>
        <c:scatterStyle val="lineMarker"/>
        <c:ser>
          <c:idx val="0"/>
          <c:order val="0"/>
          <c:tx>
            <c:strRef>
              <c:f>'10 bit Scaling'!$A$13</c:f>
              <c:strCache>
                <c:ptCount val="1"/>
                <c:pt idx="0">
                  <c:v>Scaling Equations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'10 bit Scaling'!$A$2:$A$4</c:f>
              <c:numCache>
                <c:formatCode>General</c:formatCode>
                <c:ptCount val="3"/>
                <c:pt idx="0">
                  <c:v>0</c:v>
                </c:pt>
                <c:pt idx="1">
                  <c:v>127</c:v>
                </c:pt>
                <c:pt idx="2">
                  <c:v>1023</c:v>
                </c:pt>
              </c:numCache>
            </c:numRef>
          </c:xVal>
          <c:yVal>
            <c:numRef>
              <c:f>'10 bit Scaling'!$D$2:$D$4</c:f>
              <c:numCache>
                <c:formatCode>General</c:formatCode>
                <c:ptCount val="3"/>
                <c:pt idx="0">
                  <c:v>-14.503</c:v>
                </c:pt>
                <c:pt idx="1">
                  <c:v>-1.8997086999022486</c:v>
                </c:pt>
                <c:pt idx="2">
                  <c:v>87.018000000000001</c:v>
                </c:pt>
              </c:numCache>
            </c:numRef>
          </c:yVal>
        </c:ser>
        <c:axId val="71379200"/>
        <c:axId val="71397760"/>
      </c:scatterChart>
      <c:valAx>
        <c:axId val="713792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Axis Title</a:t>
                </a:r>
              </a:p>
            </c:rich>
          </c:tx>
          <c:layout>
            <c:manualLayout>
              <c:xMode val="edge"/>
              <c:yMode val="edge"/>
              <c:x val="0.3563589412524209"/>
              <c:y val="0.8321167883211678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12700">
            <a:solidFill>
              <a:srgbClr val="87878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1397760"/>
        <c:crosses val="autoZero"/>
        <c:crossBetween val="midCat"/>
      </c:valAx>
      <c:valAx>
        <c:axId val="71397760"/>
        <c:scaling>
          <c:orientation val="minMax"/>
        </c:scaling>
        <c:axPos val="l"/>
        <c:majorGridlines>
          <c:spPr>
            <a:ln w="12700">
              <a:solidFill>
                <a:srgbClr val="878787"/>
              </a:solidFill>
              <a:prstDash val="solid"/>
            </a:ln>
          </c:spPr>
        </c:majorGridlines>
        <c:minorGridlines>
          <c:spPr>
            <a:ln w="12700">
              <a:solidFill>
                <a:srgbClr val="B7B7B7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Axis Title</a:t>
                </a:r>
              </a:p>
            </c:rich>
          </c:tx>
          <c:layout>
            <c:manualLayout>
              <c:xMode val="edge"/>
              <c:yMode val="edge"/>
              <c:x val="3.0987734021949646E-2"/>
              <c:y val="0.4029197080291970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12700">
            <a:solidFill>
              <a:srgbClr val="87878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1379200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2627501613944478"/>
          <c:y val="0.35474452554744523"/>
          <c:w val="0.25952227243382825"/>
          <c:h val="0.32846715328467152"/>
        </c:manualLayout>
      </c:layout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dispBlanksAs val="gap"/>
  </c:chart>
  <c:spPr>
    <a:solidFill>
      <a:srgbClr val="FFFFFF"/>
    </a:solidFill>
    <a:ln w="12700">
      <a:solidFill>
        <a:srgbClr val="878787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5 Bar Sensor kPa</a:t>
            </a:r>
          </a:p>
        </c:rich>
      </c:tx>
      <c:layout>
        <c:manualLayout>
          <c:xMode val="edge"/>
          <c:yMode val="edge"/>
          <c:x val="0.33311814073595869"/>
          <c:y val="4.231311706629054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944480309877341"/>
          <c:y val="0.33004231311706628"/>
          <c:w val="0.56358941252420913"/>
          <c:h val="0.37658674188998592"/>
        </c:manualLayout>
      </c:layout>
      <c:scatterChart>
        <c:scatterStyle val="lineMarker"/>
        <c:ser>
          <c:idx val="0"/>
          <c:order val="0"/>
          <c:tx>
            <c:strRef>
              <c:f>'10 bit Scaling'!$B$14:$B$14</c:f>
              <c:strCache>
                <c:ptCount val="1"/>
                <c:pt idx="0">
                  <c:v>0.6843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'10 bit Scaling'!$A$2:$A$4</c:f>
              <c:numCache>
                <c:formatCode>General</c:formatCode>
                <c:ptCount val="3"/>
                <c:pt idx="0">
                  <c:v>0</c:v>
                </c:pt>
                <c:pt idx="1">
                  <c:v>127</c:v>
                </c:pt>
                <c:pt idx="2">
                  <c:v>1023</c:v>
                </c:pt>
              </c:numCache>
            </c:numRef>
          </c:xVal>
          <c:yVal>
            <c:numRef>
              <c:f>'10 bit Scaling'!$C$2:$C$4</c:f>
              <c:numCache>
                <c:formatCode>General</c:formatCode>
                <c:ptCount val="3"/>
                <c:pt idx="0">
                  <c:v>0</c:v>
                </c:pt>
                <c:pt idx="1">
                  <c:v>86.901270772238519</c:v>
                </c:pt>
                <c:pt idx="2">
                  <c:v>700</c:v>
                </c:pt>
              </c:numCache>
            </c:numRef>
          </c:yVal>
        </c:ser>
        <c:axId val="71566464"/>
        <c:axId val="71568384"/>
      </c:scatterChart>
      <c:valAx>
        <c:axId val="71566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Axis Title</a:t>
                </a:r>
              </a:p>
            </c:rich>
          </c:tx>
          <c:layout>
            <c:manualLayout>
              <c:xMode val="edge"/>
              <c:yMode val="edge"/>
              <c:x val="0.36991607488702388"/>
              <c:y val="0.8377997179125529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12700">
            <a:solidFill>
              <a:srgbClr val="87878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1568384"/>
        <c:crosses val="autoZero"/>
        <c:crossBetween val="midCat"/>
      </c:valAx>
      <c:valAx>
        <c:axId val="71568384"/>
        <c:scaling>
          <c:orientation val="minMax"/>
        </c:scaling>
        <c:axPos val="l"/>
        <c:majorGridlines>
          <c:spPr>
            <a:ln w="12700">
              <a:solidFill>
                <a:srgbClr val="878787"/>
              </a:solidFill>
              <a:prstDash val="solid"/>
            </a:ln>
          </c:spPr>
        </c:majorGridlines>
        <c:minorGridlines>
          <c:spPr>
            <a:ln w="12700">
              <a:solidFill>
                <a:srgbClr val="B7B7B7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Axis Title</a:t>
                </a:r>
              </a:p>
            </c:rich>
          </c:tx>
          <c:layout>
            <c:manualLayout>
              <c:xMode val="edge"/>
              <c:yMode val="edge"/>
              <c:x val="3.0987734021949646E-2"/>
              <c:y val="0.4062059238363892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12700">
            <a:solidFill>
              <a:srgbClr val="87878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1566464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5532601678502265"/>
          <c:y val="0.42736248236953456"/>
          <c:w val="0.2304712717882505"/>
          <c:h val="0.18194640338504936"/>
        </c:manualLayout>
      </c:layout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dispBlanksAs val="gap"/>
  </c:chart>
  <c:spPr>
    <a:solidFill>
      <a:srgbClr val="FFFFFF"/>
    </a:solidFill>
    <a:ln w="12700">
      <a:solidFill>
        <a:srgbClr val="878787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5 Bar Sensor PSI</a:t>
            </a:r>
          </a:p>
        </c:rich>
      </c:tx>
      <c:layout>
        <c:manualLayout>
          <c:xMode val="edge"/>
          <c:yMode val="edge"/>
          <c:x val="0.34086507424144608"/>
          <c:y val="3.941605839416058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7546804389929"/>
          <c:y val="0.34160583941605838"/>
          <c:w val="0.41446094254357652"/>
          <c:h val="0.35474452554744523"/>
        </c:manualLayout>
      </c:layout>
      <c:scatterChart>
        <c:scatterStyle val="lineMarker"/>
        <c:ser>
          <c:idx val="0"/>
          <c:order val="0"/>
          <c:tx>
            <c:strRef>
              <c:f>'Sesnsor Chart'!$A$13:$A$13</c:f>
              <c:strCache>
                <c:ptCount val="1"/>
                <c:pt idx="0">
                  <c:v>7 Bar Sensor PSI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'Sesnsor Chart'!$A$2:$A$4</c:f>
              <c:numCache>
                <c:formatCode>General</c:formatCode>
                <c:ptCount val="3"/>
                <c:pt idx="0">
                  <c:v>0</c:v>
                </c:pt>
                <c:pt idx="1">
                  <c:v>127</c:v>
                </c:pt>
                <c:pt idx="2">
                  <c:v>255</c:v>
                </c:pt>
              </c:numCache>
            </c:numRef>
          </c:xVal>
          <c:yVal>
            <c:numRef>
              <c:f>'Sesnsor Chart'!$D$2:$D$4</c:f>
              <c:numCache>
                <c:formatCode>General</c:formatCode>
                <c:ptCount val="3"/>
                <c:pt idx="0">
                  <c:v>-14.503</c:v>
                </c:pt>
                <c:pt idx="1">
                  <c:v>36.058439215686278</c:v>
                </c:pt>
                <c:pt idx="2">
                  <c:v>87.018000000000001</c:v>
                </c:pt>
              </c:numCache>
            </c:numRef>
          </c:yVal>
        </c:ser>
        <c:axId val="71610752"/>
        <c:axId val="71612672"/>
      </c:scatterChart>
      <c:valAx>
        <c:axId val="71610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Axis Title</a:t>
                </a:r>
              </a:p>
            </c:rich>
          </c:tx>
          <c:layout>
            <c:manualLayout>
              <c:xMode val="edge"/>
              <c:yMode val="edge"/>
              <c:x val="0.35442220787604906"/>
              <c:y val="0.8321167883211678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12700">
            <a:solidFill>
              <a:srgbClr val="87878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1612672"/>
        <c:crosses val="autoZero"/>
        <c:crossBetween val="midCat"/>
      </c:valAx>
      <c:valAx>
        <c:axId val="71612672"/>
        <c:scaling>
          <c:orientation val="minMax"/>
        </c:scaling>
        <c:axPos val="l"/>
        <c:majorGridlines>
          <c:spPr>
            <a:ln w="12700">
              <a:solidFill>
                <a:srgbClr val="878787"/>
              </a:solidFill>
              <a:prstDash val="solid"/>
            </a:ln>
          </c:spPr>
        </c:majorGridlines>
        <c:minorGridlines>
          <c:spPr>
            <a:ln w="12700">
              <a:solidFill>
                <a:srgbClr val="B7B7B7"/>
              </a:solidFill>
              <a:prstDash val="solid"/>
            </a:ln>
          </c:spPr>
        </c:minorGridlines>
        <c:title>
          <c:tx>
            <c:rich>
              <a:bodyPr rot="0" vert="horz"/>
              <a:lstStyle/>
              <a:p>
                <a:pPr algn="ctr"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Axis Title</a:t>
                </a:r>
              </a:p>
            </c:rich>
          </c:tx>
          <c:layout>
            <c:manualLayout>
              <c:xMode val="edge"/>
              <c:yMode val="edge"/>
              <c:x val="3.0987734021949646E-2"/>
              <c:y val="0.4686131386861314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12700">
            <a:solidFill>
              <a:srgbClr val="87878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161075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5655261459005809"/>
          <c:y val="0.42481751824817521"/>
          <c:w val="0.329244673983215"/>
          <c:h val="0.18832116788321168"/>
        </c:manualLayout>
      </c:layout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dispBlanksAs val="gap"/>
  </c:chart>
  <c:spPr>
    <a:solidFill>
      <a:srgbClr val="FFFFFF"/>
    </a:solidFill>
    <a:ln w="12700">
      <a:solidFill>
        <a:srgbClr val="878787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5 Bar Sensor kPa</a:t>
            </a:r>
          </a:p>
        </c:rich>
      </c:tx>
      <c:layout>
        <c:manualLayout>
          <c:xMode val="edge"/>
          <c:yMode val="edge"/>
          <c:x val="0.33311814073595869"/>
          <c:y val="3.941605839416058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529373789541638"/>
          <c:y val="0.34160583941605838"/>
          <c:w val="0.40090380890897354"/>
          <c:h val="0.35474452554744523"/>
        </c:manualLayout>
      </c:layout>
      <c:scatterChart>
        <c:scatterStyle val="lineMarker"/>
        <c:ser>
          <c:idx val="0"/>
          <c:order val="0"/>
          <c:tx>
            <c:strRef>
              <c:f>'Sesnsor Chart'!$A$14:$A$14</c:f>
              <c:strCache>
                <c:ptCount val="1"/>
                <c:pt idx="0">
                  <c:v>7 Bar Sensor kPa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'Sesnsor Chart'!$A$2:$A$4</c:f>
              <c:numCache>
                <c:formatCode>General</c:formatCode>
                <c:ptCount val="3"/>
                <c:pt idx="0">
                  <c:v>0</c:v>
                </c:pt>
                <c:pt idx="1">
                  <c:v>127</c:v>
                </c:pt>
                <c:pt idx="2">
                  <c:v>255</c:v>
                </c:pt>
              </c:numCache>
            </c:numRef>
          </c:xVal>
          <c:yVal>
            <c:numRef>
              <c:f>'Sesnsor Chart'!$C$2:$C$4</c:f>
              <c:numCache>
                <c:formatCode>General</c:formatCode>
                <c:ptCount val="3"/>
                <c:pt idx="0">
                  <c:v>0</c:v>
                </c:pt>
                <c:pt idx="1">
                  <c:v>348.62745098039215</c:v>
                </c:pt>
                <c:pt idx="2">
                  <c:v>700</c:v>
                </c:pt>
              </c:numCache>
            </c:numRef>
          </c:yVal>
        </c:ser>
        <c:axId val="71642112"/>
        <c:axId val="71656576"/>
      </c:scatterChart>
      <c:valAx>
        <c:axId val="716421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Axis Title</a:t>
                </a:r>
              </a:p>
            </c:rich>
          </c:tx>
          <c:layout>
            <c:manualLayout>
              <c:xMode val="edge"/>
              <c:yMode val="edge"/>
              <c:x val="0.35442220787604906"/>
              <c:y val="0.8321167883211678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12700">
            <a:solidFill>
              <a:srgbClr val="87878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1656576"/>
        <c:crosses val="autoZero"/>
        <c:crossBetween val="midCat"/>
      </c:valAx>
      <c:valAx>
        <c:axId val="71656576"/>
        <c:scaling>
          <c:orientation val="minMax"/>
        </c:scaling>
        <c:axPos val="l"/>
        <c:majorGridlines>
          <c:spPr>
            <a:ln w="12700">
              <a:solidFill>
                <a:srgbClr val="878787"/>
              </a:solidFill>
              <a:prstDash val="solid"/>
            </a:ln>
          </c:spPr>
        </c:majorGridlines>
        <c:minorGridlines>
          <c:spPr>
            <a:ln w="12700">
              <a:solidFill>
                <a:srgbClr val="B7B7B7"/>
              </a:solidFill>
              <a:prstDash val="solid"/>
            </a:ln>
          </c:spPr>
        </c:minorGridlines>
        <c:title>
          <c:tx>
            <c:rich>
              <a:bodyPr rot="0" vert="horz"/>
              <a:lstStyle/>
              <a:p>
                <a:pPr algn="ctr"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Axis Title</a:t>
                </a:r>
              </a:p>
            </c:rich>
          </c:tx>
          <c:layout>
            <c:manualLayout>
              <c:xMode val="edge"/>
              <c:yMode val="edge"/>
              <c:x val="3.0987734021949646E-2"/>
              <c:y val="0.4686131386861314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12700">
            <a:solidFill>
              <a:srgbClr val="87878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164211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507424144609425"/>
          <c:y val="0.42481751824817521"/>
          <c:w val="0.33505487411233054"/>
          <c:h val="0.18832116788321168"/>
        </c:manualLayout>
      </c:layout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dispBlanksAs val="gap"/>
  </c:chart>
  <c:spPr>
    <a:solidFill>
      <a:srgbClr val="FFFFFF"/>
    </a:solidFill>
    <a:ln w="12700">
      <a:solidFill>
        <a:srgbClr val="878787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0</xdr:row>
      <xdr:rowOff>0</xdr:rowOff>
    </xdr:from>
    <xdr:to>
      <xdr:col>14</xdr:col>
      <xdr:colOff>66675</xdr:colOff>
      <xdr:row>12</xdr:row>
      <xdr:rowOff>76200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</xdr:colOff>
      <xdr:row>12</xdr:row>
      <xdr:rowOff>95250</xdr:rowOff>
    </xdr:from>
    <xdr:to>
      <xdr:col>14</xdr:col>
      <xdr:colOff>66675</xdr:colOff>
      <xdr:row>25</xdr:row>
      <xdr:rowOff>123825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0</xdr:row>
      <xdr:rowOff>28575</xdr:rowOff>
    </xdr:from>
    <xdr:to>
      <xdr:col>14</xdr:col>
      <xdr:colOff>66675</xdr:colOff>
      <xdr:row>12</xdr:row>
      <xdr:rowOff>85725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47625</xdr:colOff>
      <xdr:row>12</xdr:row>
      <xdr:rowOff>104775</xdr:rowOff>
    </xdr:from>
    <xdr:to>
      <xdr:col>14</xdr:col>
      <xdr:colOff>66675</xdr:colOff>
      <xdr:row>24</xdr:row>
      <xdr:rowOff>152400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2"/>
  <sheetViews>
    <sheetView tabSelected="1" topLeftCell="A7" workbookViewId="0">
      <selection activeCell="A30" sqref="A30"/>
    </sheetView>
  </sheetViews>
  <sheetFormatPr defaultColWidth="11.5703125" defaultRowHeight="12.75"/>
  <cols>
    <col min="1" max="1" width="19.42578125" customWidth="1"/>
  </cols>
  <sheetData>
    <row r="1" spans="1:4" ht="15">
      <c r="A1" s="1" t="s">
        <v>0</v>
      </c>
      <c r="B1" s="1" t="s">
        <v>1</v>
      </c>
      <c r="C1" s="1" t="s">
        <v>2</v>
      </c>
      <c r="D1" s="2" t="s">
        <v>3</v>
      </c>
    </row>
    <row r="2" spans="1:4" ht="15">
      <c r="A2" s="3">
        <v>0</v>
      </c>
      <c r="B2" s="3">
        <f>A2/A4*5</f>
        <v>0</v>
      </c>
      <c r="C2" s="3">
        <f>(B2-B9)*(B8/(B10-B9))*100</f>
        <v>0</v>
      </c>
      <c r="D2" s="4">
        <f>((C2/100)*14.503)-14.503</f>
        <v>-14.503</v>
      </c>
    </row>
    <row r="3" spans="1:4" ht="15">
      <c r="A3" s="3">
        <v>127</v>
      </c>
      <c r="B3" s="3">
        <f>A3/A4*5</f>
        <v>0.62072336265884653</v>
      </c>
      <c r="C3" s="3">
        <f>(B3-B9)*(B8/(B10-B9))*100</f>
        <v>86.901270772238519</v>
      </c>
      <c r="D3" s="4">
        <f>((C3/100)*14.503)-14.503</f>
        <v>-1.8997086999022486</v>
      </c>
    </row>
    <row r="4" spans="1:4" ht="15">
      <c r="A4" s="5">
        <v>1023</v>
      </c>
      <c r="B4" s="5">
        <f>A4/A4*5</f>
        <v>5</v>
      </c>
      <c r="C4" s="5">
        <f>(B4-B9)*(B8/(B10-B9))*100</f>
        <v>700</v>
      </c>
      <c r="D4" s="6">
        <f>((C4/100)*14.503)-14.503</f>
        <v>87.018000000000001</v>
      </c>
    </row>
    <row r="5" spans="1:4" ht="15">
      <c r="A5" s="7"/>
      <c r="B5" s="7"/>
      <c r="C5" s="7"/>
      <c r="D5" s="7"/>
    </row>
    <row r="6" spans="1:4" ht="15">
      <c r="A6" s="7"/>
      <c r="B6" s="7"/>
      <c r="C6" s="7"/>
      <c r="D6" s="7"/>
    </row>
    <row r="7" spans="1:4" ht="15">
      <c r="A7" s="8" t="s">
        <v>4</v>
      </c>
      <c r="B7" s="7"/>
      <c r="C7" s="7"/>
    </row>
    <row r="8" spans="1:4" ht="15">
      <c r="A8" s="9" t="s">
        <v>5</v>
      </c>
      <c r="B8" s="10">
        <v>7</v>
      </c>
      <c r="C8" s="7"/>
    </row>
    <row r="9" spans="1:4" ht="15">
      <c r="A9" s="11" t="s">
        <v>6</v>
      </c>
      <c r="B9" s="12">
        <v>0</v>
      </c>
      <c r="C9" s="7"/>
      <c r="D9" s="7"/>
    </row>
    <row r="10" spans="1:4" ht="15">
      <c r="A10" s="13" t="s">
        <v>7</v>
      </c>
      <c r="B10" s="14">
        <v>5</v>
      </c>
      <c r="C10" s="7"/>
      <c r="D10" s="7"/>
    </row>
    <row r="13" spans="1:4" ht="15">
      <c r="A13" s="8" t="s">
        <v>8</v>
      </c>
      <c r="B13" s="15" t="s">
        <v>9</v>
      </c>
      <c r="C13" s="15" t="s">
        <v>10</v>
      </c>
    </row>
    <row r="14" spans="1:4" ht="15">
      <c r="A14" t="s">
        <v>11</v>
      </c>
      <c r="B14" s="16">
        <f>(C4-C2)/A4</f>
        <v>0.68426197458455518</v>
      </c>
      <c r="C14" s="16">
        <f>(D4-D2)/A4</f>
        <v>9.9238514173998052E-2</v>
      </c>
    </row>
    <row r="15" spans="1:4">
      <c r="A15" t="s">
        <v>12</v>
      </c>
      <c r="B15">
        <f>C2</f>
        <v>0</v>
      </c>
      <c r="C15">
        <f>D2</f>
        <v>-14.503</v>
      </c>
    </row>
    <row r="17" spans="1:3" ht="15">
      <c r="A17" s="8" t="s">
        <v>13</v>
      </c>
      <c r="B17" s="15" t="s">
        <v>9</v>
      </c>
      <c r="C17" s="15" t="s">
        <v>10</v>
      </c>
    </row>
    <row r="18" spans="1:3" ht="15">
      <c r="A18" t="s">
        <v>11</v>
      </c>
      <c r="B18" s="16">
        <f>((C4-C2)/A4)*2</f>
        <v>1.3685239491691104</v>
      </c>
      <c r="C18" s="16">
        <f>((D4-D2)/A4)*2</f>
        <v>0.1984770283479961</v>
      </c>
    </row>
    <row r="19" spans="1:3">
      <c r="A19" t="s">
        <v>12</v>
      </c>
      <c r="B19">
        <f>B15/8</f>
        <v>0</v>
      </c>
      <c r="C19">
        <f>C15/8</f>
        <v>-1.812875</v>
      </c>
    </row>
    <row r="20" spans="1:3" ht="15">
      <c r="A20" s="7"/>
      <c r="B20" s="7"/>
      <c r="C20" s="7"/>
    </row>
    <row r="21" spans="1:3" ht="15">
      <c r="A21" s="8" t="s">
        <v>13</v>
      </c>
      <c r="B21" s="15" t="s">
        <v>9</v>
      </c>
      <c r="C21" s="15" t="s">
        <v>10</v>
      </c>
    </row>
    <row r="22" spans="1:3" ht="15">
      <c r="A22" t="s">
        <v>11</v>
      </c>
      <c r="B22" s="16">
        <f>B18/4</f>
        <v>0.34213098729227759</v>
      </c>
      <c r="C22" s="16">
        <f>C18/4</f>
        <v>4.9619257086999026E-2</v>
      </c>
    </row>
  </sheetData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8"/>
  <sheetViews>
    <sheetView workbookViewId="0">
      <selection activeCell="C27" sqref="C27"/>
    </sheetView>
  </sheetViews>
  <sheetFormatPr defaultColWidth="8.7109375" defaultRowHeight="15"/>
  <cols>
    <col min="1" max="1" width="19.42578125" style="7" customWidth="1"/>
    <col min="2" max="2" width="8.7109375" style="7"/>
    <col min="3" max="3" width="10.28515625" style="7" customWidth="1"/>
    <col min="4" max="4" width="10.140625" style="7" customWidth="1"/>
    <col min="5" max="16384" width="8.7109375" style="7"/>
  </cols>
  <sheetData>
    <row r="1" spans="1:4">
      <c r="A1" s="1" t="s">
        <v>0</v>
      </c>
      <c r="B1" s="1" t="s">
        <v>1</v>
      </c>
      <c r="C1" s="1" t="s">
        <v>2</v>
      </c>
      <c r="D1" s="2" t="s">
        <v>3</v>
      </c>
    </row>
    <row r="2" spans="1:4">
      <c r="A2" s="3">
        <v>0</v>
      </c>
      <c r="B2" s="3">
        <f>A2/A4*5</f>
        <v>0</v>
      </c>
      <c r="C2" s="3">
        <f>(B2-B9)*(B8/(B10-B9))*100</f>
        <v>0</v>
      </c>
      <c r="D2" s="4">
        <f>((C2/100)*14.503)-14.503</f>
        <v>-14.503</v>
      </c>
    </row>
    <row r="3" spans="1:4">
      <c r="A3" s="3">
        <v>127</v>
      </c>
      <c r="B3" s="3">
        <f>A3/A4*5</f>
        <v>2.4901960784313726</v>
      </c>
      <c r="C3" s="3">
        <f>(B3-B9)*(B8/(B10-B9))*100</f>
        <v>348.62745098039215</v>
      </c>
      <c r="D3" s="4">
        <f>((C3/100)*14.503)-14.503</f>
        <v>36.058439215686278</v>
      </c>
    </row>
    <row r="4" spans="1:4">
      <c r="A4" s="5">
        <v>255</v>
      </c>
      <c r="B4" s="5">
        <f>A4/A4*5</f>
        <v>5</v>
      </c>
      <c r="C4" s="5">
        <f>(B4-B9)*(B8/(B10-B9))*100</f>
        <v>700</v>
      </c>
      <c r="D4" s="6">
        <f>((C4/100)*14.503)-14.503</f>
        <v>87.018000000000001</v>
      </c>
    </row>
    <row r="7" spans="1:4">
      <c r="A7" s="8" t="s">
        <v>4</v>
      </c>
    </row>
    <row r="8" spans="1:4">
      <c r="A8" s="9" t="s">
        <v>5</v>
      </c>
      <c r="B8" s="10">
        <v>7</v>
      </c>
    </row>
    <row r="9" spans="1:4">
      <c r="A9" s="11" t="s">
        <v>6</v>
      </c>
      <c r="B9" s="12">
        <v>0</v>
      </c>
    </row>
    <row r="10" spans="1:4">
      <c r="A10" s="13" t="s">
        <v>7</v>
      </c>
      <c r="B10" s="14">
        <v>5</v>
      </c>
    </row>
    <row r="13" spans="1:4">
      <c r="A13" s="17" t="str">
        <f>CONCATENATE(B8," Bar Sensor PSI")</f>
        <v>7 Bar Sensor PSI</v>
      </c>
    </row>
    <row r="14" spans="1:4">
      <c r="A14" s="17" t="str">
        <f>CONCATENATE(B8," Bar Sensor kPa")</f>
        <v>7 Bar Sensor kPa</v>
      </c>
    </row>
    <row r="17" spans="1:3">
      <c r="A17" s="8" t="s">
        <v>8</v>
      </c>
      <c r="B17" s="15" t="s">
        <v>9</v>
      </c>
      <c r="C17" s="15" t="s">
        <v>10</v>
      </c>
    </row>
    <row r="18" spans="1:3">
      <c r="A18" t="s">
        <v>11</v>
      </c>
      <c r="B18" s="16">
        <f>(C4-C2)/A4</f>
        <v>2.7450980392156863</v>
      </c>
      <c r="C18" s="16">
        <f>(D4-D2)/A4</f>
        <v>0.39812156862745096</v>
      </c>
    </row>
    <row r="19" spans="1:3">
      <c r="A19" t="s">
        <v>12</v>
      </c>
      <c r="B19">
        <f>C2</f>
        <v>0</v>
      </c>
      <c r="C19">
        <f>D2</f>
        <v>-14.503</v>
      </c>
    </row>
    <row r="22" spans="1:3">
      <c r="A22" s="8"/>
      <c r="B22" s="15"/>
      <c r="C22" s="15"/>
    </row>
    <row r="23" spans="1:3">
      <c r="A23"/>
      <c r="B23" s="16"/>
      <c r="C23" s="16"/>
    </row>
    <row r="24" spans="1:3">
      <c r="A24"/>
      <c r="B24"/>
      <c r="C24"/>
    </row>
    <row r="26" spans="1:3">
      <c r="A26" s="8"/>
      <c r="B26" s="15"/>
      <c r="C26" s="15"/>
    </row>
    <row r="27" spans="1:3">
      <c r="A27"/>
      <c r="B27" s="16"/>
      <c r="C27" s="16"/>
    </row>
    <row r="28" spans="1:3">
      <c r="A28"/>
      <c r="B28"/>
      <c r="C28"/>
    </row>
  </sheetData>
  <pageMargins left="0.7" right="0.7" top="0.75" bottom="0.75" header="0.51180555555555551" footer="0.51180555555555551"/>
  <pageSetup firstPageNumber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10 bit Scaling</vt:lpstr>
      <vt:lpstr>Sesnsor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Parnell, Jared</cp:lastModifiedBy>
  <dcterms:created xsi:type="dcterms:W3CDTF">2010-07-23T18:22:05Z</dcterms:created>
  <dcterms:modified xsi:type="dcterms:W3CDTF">2010-07-23T18:22:05Z</dcterms:modified>
</cp:coreProperties>
</file>